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~1\AppData\Local\Temp\Tandan JSC\files\"/>
    </mc:Choice>
  </mc:AlternateContent>
  <xr:revisionPtr revIDLastSave="0" documentId="13_ncr:1_{1767B253-62C5-4480-A134-3DEDEBC38CD6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foxz" sheetId="4" state="veryHidden" r:id="rId1"/>
    <sheet name="Tháng 4" sheetId="1" r:id="rId2"/>
  </sheets>
  <definedNames>
    <definedName name="_xlnm.Print_Area" localSheetId="1">'Tháng 4'!$A$1:$T$20</definedName>
  </definedNames>
  <calcPr calcId="191029"/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10" i="1"/>
  <c r="S20" i="1" l="1"/>
  <c r="R20" i="1"/>
  <c r="T20" i="1" l="1"/>
  <c r="N20" i="1"/>
  <c r="L20" i="1"/>
  <c r="H20" i="1"/>
  <c r="I20" i="1" s="1"/>
  <c r="F20" i="1"/>
  <c r="D20" i="1"/>
  <c r="C20" i="1"/>
  <c r="P19" i="1"/>
  <c r="O19" i="1"/>
  <c r="M19" i="1"/>
  <c r="J19" i="1"/>
  <c r="I19" i="1"/>
  <c r="G19" i="1"/>
  <c r="E19" i="1"/>
  <c r="P18" i="1"/>
  <c r="O18" i="1"/>
  <c r="M18" i="1"/>
  <c r="J18" i="1"/>
  <c r="K18" i="1" s="1"/>
  <c r="I18" i="1"/>
  <c r="G18" i="1"/>
  <c r="E18" i="1"/>
  <c r="P17" i="1"/>
  <c r="O17" i="1"/>
  <c r="M17" i="1"/>
  <c r="J17" i="1"/>
  <c r="I17" i="1"/>
  <c r="G17" i="1"/>
  <c r="E17" i="1"/>
  <c r="Q17" i="1" s="1"/>
  <c r="P16" i="1"/>
  <c r="O16" i="1"/>
  <c r="M16" i="1"/>
  <c r="J16" i="1"/>
  <c r="K16" i="1" s="1"/>
  <c r="I16" i="1"/>
  <c r="G16" i="1"/>
  <c r="E16" i="1"/>
  <c r="P15" i="1"/>
  <c r="O15" i="1"/>
  <c r="M15" i="1"/>
  <c r="J15" i="1"/>
  <c r="I15" i="1"/>
  <c r="G15" i="1"/>
  <c r="E15" i="1"/>
  <c r="P14" i="1"/>
  <c r="O14" i="1"/>
  <c r="M14" i="1"/>
  <c r="J14" i="1"/>
  <c r="I14" i="1"/>
  <c r="G14" i="1"/>
  <c r="E14" i="1"/>
  <c r="P13" i="1"/>
  <c r="O13" i="1"/>
  <c r="M13" i="1"/>
  <c r="J13" i="1"/>
  <c r="I13" i="1"/>
  <c r="G13" i="1"/>
  <c r="E13" i="1"/>
  <c r="Q13" i="1" s="1"/>
  <c r="P12" i="1"/>
  <c r="O12" i="1"/>
  <c r="M12" i="1"/>
  <c r="J12" i="1"/>
  <c r="I12" i="1"/>
  <c r="G12" i="1"/>
  <c r="E12" i="1"/>
  <c r="P11" i="1"/>
  <c r="O11" i="1"/>
  <c r="M11" i="1"/>
  <c r="J11" i="1"/>
  <c r="I11" i="1"/>
  <c r="G11" i="1"/>
  <c r="E11" i="1"/>
  <c r="P10" i="1"/>
  <c r="Q10" i="1" s="1"/>
  <c r="O10" i="1"/>
  <c r="M10" i="1"/>
  <c r="J10" i="1"/>
  <c r="K10" i="1" s="1"/>
  <c r="I10" i="1"/>
  <c r="G10" i="1"/>
  <c r="E10" i="1"/>
  <c r="Q15" i="1" l="1"/>
  <c r="O20" i="1"/>
  <c r="J20" i="1"/>
  <c r="Q19" i="1"/>
  <c r="K11" i="1"/>
  <c r="Q18" i="1"/>
  <c r="Q16" i="1"/>
  <c r="Q14" i="1"/>
  <c r="K14" i="1"/>
  <c r="K12" i="1"/>
  <c r="Q12" i="1"/>
  <c r="M20" i="1"/>
  <c r="E20" i="1"/>
  <c r="K20" i="1" s="1"/>
  <c r="G20" i="1"/>
  <c r="Q11" i="1"/>
  <c r="K15" i="1"/>
  <c r="K19" i="1"/>
  <c r="K13" i="1"/>
  <c r="K17" i="1"/>
  <c r="P20" i="1"/>
  <c r="Q20" i="1" l="1"/>
</calcChain>
</file>

<file path=xl/sharedStrings.xml><?xml version="1.0" encoding="utf-8"?>
<sst xmlns="http://schemas.openxmlformats.org/spreadsheetml/2006/main" count="46" uniqueCount="30">
  <si>
    <t>STT</t>
  </si>
  <si>
    <t>Đối tượng</t>
  </si>
  <si>
    <t xml:space="preserve">BTXH </t>
  </si>
  <si>
    <t xml:space="preserve">NCC </t>
  </si>
  <si>
    <t>Tổng cộng</t>
  </si>
  <si>
    <t>BIỂU THỐNG KÊ</t>
  </si>
  <si>
    <t xml:space="preserve">Tổng </t>
  </si>
  <si>
    <t>BTXH</t>
  </si>
  <si>
    <t xml:space="preserve"> Số lượng</t>
  </si>
  <si>
    <t>NCC</t>
  </si>
  <si>
    <t>Tỉ lệ (%)</t>
  </si>
  <si>
    <t xml:space="preserve">thanh toán không dùng tiền mặt cho các đối tượng bảo trợ xã hội tại cộng đồng và người có công với cách mạng </t>
  </si>
  <si>
    <t>Số đối tượng/ tỉ lệ đã được chi trả qua tài khoản so với tổng số đối tượng</t>
  </si>
  <si>
    <t>Số đối tượng/ Tỉ lệ đã được cấp tài khoản so với tổng số đối tượng</t>
  </si>
  <si>
    <t>Tổng số tiền chi trả qua tài khoản</t>
  </si>
  <si>
    <t>Tổng</t>
  </si>
  <si>
    <t>xã/phường/thị trấn</t>
  </si>
  <si>
    <t>Thị  trấn Mường Ảng</t>
  </si>
  <si>
    <t>Ẳng Cang</t>
  </si>
  <si>
    <t>Ẳng Nưa</t>
  </si>
  <si>
    <t>Ẳng Tở</t>
  </si>
  <si>
    <t>Búng Lao</t>
  </si>
  <si>
    <t>Xuân Lao</t>
  </si>
  <si>
    <t>Mường Lạn</t>
  </si>
  <si>
    <t>Nặm Lịch</t>
  </si>
  <si>
    <t>Mường Đăng</t>
  </si>
  <si>
    <t>Ngối cáy</t>
  </si>
  <si>
    <t>trên địa bàn huyện Mường Ảng</t>
  </si>
  <si>
    <t>tăng 11</t>
  </si>
  <si>
    <t>(Kèm theo Công văn số:          UBND-LĐTBXH ngày         tháng 4 năm 2024 của UBND huyện Mường Ảng)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</si>
</sst>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</numFmts>
  <fonts count="13" x14ac:knownFonts="1">
    <font>
      <sz val="11"/>
      <color theme="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right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3" fontId="11" fillId="2" borderId="1" xfId="1" applyFont="1" applyFill="1" applyBorder="1" applyAlignment="1"/>
    <xf numFmtId="166" fontId="11" fillId="2" borderId="1" xfId="1" applyNumberFormat="1" applyFont="1" applyFill="1" applyBorder="1"/>
    <xf numFmtId="43" fontId="11" fillId="2" borderId="1" xfId="1" applyFont="1" applyFill="1" applyBorder="1"/>
    <xf numFmtId="0" fontId="10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right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0"/>
  <sheetViews>
    <sheetView tabSelected="1" zoomScale="85" zoomScaleNormal="85" workbookViewId="0">
      <selection activeCell="B6" sqref="B6:B9"/>
    </sheetView>
  </sheetViews>
  <sheetFormatPr defaultRowHeight="14.25" x14ac:dyDescent="0.2"/>
  <cols>
    <col min="1" max="1" width="4.125" style="1" customWidth="1"/>
    <col min="2" max="2" width="13.375" style="1" customWidth="1"/>
    <col min="3" max="3" width="7.125" style="1" customWidth="1"/>
    <col min="4" max="4" width="6.5" style="1" customWidth="1"/>
    <col min="5" max="5" width="6.875" style="1" customWidth="1"/>
    <col min="6" max="6" width="7.5" style="1" customWidth="1"/>
    <col min="7" max="7" width="8.125" style="1" customWidth="1"/>
    <col min="8" max="8" width="6" style="1" customWidth="1"/>
    <col min="9" max="9" width="8.5" style="1" customWidth="1"/>
    <col min="10" max="10" width="8.125" style="1" customWidth="1"/>
    <col min="11" max="11" width="6.625" style="1" customWidth="1"/>
    <col min="12" max="12" width="7.625" style="1" customWidth="1"/>
    <col min="13" max="13" width="7.375" style="1" customWidth="1"/>
    <col min="14" max="14" width="5.875" style="1" customWidth="1"/>
    <col min="15" max="15" width="7.625" style="1" customWidth="1"/>
    <col min="16" max="17" width="6.625" style="1" customWidth="1"/>
    <col min="18" max="18" width="7.125" style="4" customWidth="1"/>
    <col min="19" max="19" width="7.5" style="1" customWidth="1"/>
    <col min="20" max="20" width="7.75" style="1" customWidth="1"/>
    <col min="21" max="16384" width="9" style="1"/>
  </cols>
  <sheetData>
    <row r="1" spans="1:21" ht="18.75" x14ac:dyDescent="0.3">
      <c r="A1" s="48" t="s">
        <v>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ht="18.75" x14ac:dyDescent="0.3">
      <c r="A2" s="48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1" ht="18.75" x14ac:dyDescent="0.3">
      <c r="A3" s="48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1" ht="16.5" x14ac:dyDescent="0.25">
      <c r="A4" s="46" t="s">
        <v>29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7"/>
      <c r="S5" s="47"/>
      <c r="T5" s="47"/>
    </row>
    <row r="6" spans="1:21" ht="31.5" customHeight="1" x14ac:dyDescent="0.2">
      <c r="A6" s="44" t="s">
        <v>0</v>
      </c>
      <c r="B6" s="44" t="s">
        <v>16</v>
      </c>
      <c r="C6" s="44" t="s">
        <v>1</v>
      </c>
      <c r="D6" s="44"/>
      <c r="E6" s="44"/>
      <c r="F6" s="44" t="s">
        <v>13</v>
      </c>
      <c r="G6" s="44"/>
      <c r="H6" s="44"/>
      <c r="I6" s="44"/>
      <c r="J6" s="44"/>
      <c r="K6" s="44"/>
      <c r="L6" s="44" t="s">
        <v>12</v>
      </c>
      <c r="M6" s="44"/>
      <c r="N6" s="44"/>
      <c r="O6" s="44"/>
      <c r="P6" s="44"/>
      <c r="Q6" s="44"/>
      <c r="R6" s="44" t="s">
        <v>14</v>
      </c>
      <c r="S6" s="44"/>
      <c r="T6" s="44"/>
    </row>
    <row r="7" spans="1:21" ht="31.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1" ht="36" customHeight="1" x14ac:dyDescent="0.2">
      <c r="A8" s="44"/>
      <c r="B8" s="44"/>
      <c r="C8" s="44" t="s">
        <v>2</v>
      </c>
      <c r="D8" s="44" t="s">
        <v>3</v>
      </c>
      <c r="E8" s="45" t="s">
        <v>6</v>
      </c>
      <c r="F8" s="44" t="s">
        <v>7</v>
      </c>
      <c r="G8" s="44"/>
      <c r="H8" s="44" t="s">
        <v>9</v>
      </c>
      <c r="I8" s="44"/>
      <c r="J8" s="45" t="s">
        <v>6</v>
      </c>
      <c r="K8" s="45"/>
      <c r="L8" s="44" t="s">
        <v>7</v>
      </c>
      <c r="M8" s="44"/>
      <c r="N8" s="44" t="s">
        <v>9</v>
      </c>
      <c r="O8" s="44"/>
      <c r="P8" s="45" t="s">
        <v>6</v>
      </c>
      <c r="Q8" s="45"/>
      <c r="R8" s="8" t="s">
        <v>7</v>
      </c>
      <c r="S8" s="8" t="s">
        <v>9</v>
      </c>
      <c r="T8" s="8" t="s">
        <v>15</v>
      </c>
    </row>
    <row r="9" spans="1:21" ht="40.5" customHeight="1" x14ac:dyDescent="0.25">
      <c r="A9" s="44"/>
      <c r="B9" s="44"/>
      <c r="C9" s="44"/>
      <c r="D9" s="44"/>
      <c r="E9" s="45"/>
      <c r="F9" s="7" t="s">
        <v>8</v>
      </c>
      <c r="G9" s="7" t="s">
        <v>10</v>
      </c>
      <c r="H9" s="7" t="s">
        <v>8</v>
      </c>
      <c r="I9" s="7" t="s">
        <v>10</v>
      </c>
      <c r="J9" s="7" t="s">
        <v>8</v>
      </c>
      <c r="K9" s="7" t="s">
        <v>10</v>
      </c>
      <c r="L9" s="7" t="s">
        <v>8</v>
      </c>
      <c r="M9" s="7" t="s">
        <v>10</v>
      </c>
      <c r="N9" s="7" t="s">
        <v>8</v>
      </c>
      <c r="O9" s="7" t="s">
        <v>10</v>
      </c>
      <c r="P9" s="7" t="s">
        <v>8</v>
      </c>
      <c r="Q9" s="7" t="s">
        <v>10</v>
      </c>
      <c r="R9" s="9"/>
      <c r="S9" s="10"/>
      <c r="T9" s="10"/>
    </row>
    <row r="10" spans="1:21" s="2" customFormat="1" ht="35.25" customHeight="1" x14ac:dyDescent="0.25">
      <c r="A10" s="11">
        <v>1</v>
      </c>
      <c r="B10" s="11" t="s">
        <v>17</v>
      </c>
      <c r="C10" s="12">
        <v>105</v>
      </c>
      <c r="D10" s="12">
        <v>12</v>
      </c>
      <c r="E10" s="13">
        <f>SUM(C10:D10)</f>
        <v>117</v>
      </c>
      <c r="F10" s="14">
        <v>99</v>
      </c>
      <c r="G10" s="15">
        <f>F10/C10*100</f>
        <v>94.285714285714278</v>
      </c>
      <c r="H10" s="16">
        <v>11</v>
      </c>
      <c r="I10" s="17">
        <f>H10/D10*100</f>
        <v>91.666666666666657</v>
      </c>
      <c r="J10" s="13">
        <f>F10+H10</f>
        <v>110</v>
      </c>
      <c r="K10" s="18">
        <f>J10/E10*100</f>
        <v>94.01709401709401</v>
      </c>
      <c r="L10" s="14">
        <v>88</v>
      </c>
      <c r="M10" s="19">
        <f>L10/C10*100</f>
        <v>83.80952380952381</v>
      </c>
      <c r="N10" s="16">
        <v>11</v>
      </c>
      <c r="O10" s="15">
        <f>N10/D10*100</f>
        <v>91.666666666666657</v>
      </c>
      <c r="P10" s="20">
        <f>L10+N10</f>
        <v>99</v>
      </c>
      <c r="Q10" s="19">
        <f>P10/E10*100</f>
        <v>84.615384615384613</v>
      </c>
      <c r="R10" s="21">
        <v>44.64</v>
      </c>
      <c r="S10" s="22">
        <v>45.215000000000003</v>
      </c>
      <c r="T10" s="23">
        <f>R10+S10</f>
        <v>89.855000000000004</v>
      </c>
      <c r="U10" s="2" t="s">
        <v>28</v>
      </c>
    </row>
    <row r="11" spans="1:21" s="3" customFormat="1" ht="25.5" customHeight="1" x14ac:dyDescent="0.25">
      <c r="A11" s="24">
        <v>2</v>
      </c>
      <c r="B11" s="24" t="s">
        <v>18</v>
      </c>
      <c r="C11" s="25">
        <v>488</v>
      </c>
      <c r="D11" s="12">
        <v>4</v>
      </c>
      <c r="E11" s="26">
        <f t="shared" ref="E11:E19" si="0">SUM(C11:D11)</f>
        <v>492</v>
      </c>
      <c r="F11" s="27">
        <v>445</v>
      </c>
      <c r="G11" s="28">
        <f t="shared" ref="G11:G20" si="1">F11/C11*100</f>
        <v>91.188524590163937</v>
      </c>
      <c r="H11" s="29">
        <v>3</v>
      </c>
      <c r="I11" s="30">
        <f t="shared" ref="I11:I20" si="2">H11/D11*100</f>
        <v>75</v>
      </c>
      <c r="J11" s="26">
        <f t="shared" ref="J11:J20" si="3">F11+H11</f>
        <v>448</v>
      </c>
      <c r="K11" s="31">
        <f t="shared" ref="K11:K20" si="4">J11/E11*100</f>
        <v>91.056910569105682</v>
      </c>
      <c r="L11" s="27">
        <v>406</v>
      </c>
      <c r="M11" s="32">
        <f t="shared" ref="M11:M20" si="5">L11/C11*100</f>
        <v>83.196721311475414</v>
      </c>
      <c r="N11" s="29">
        <v>3</v>
      </c>
      <c r="O11" s="28">
        <f t="shared" ref="O11:O20" si="6">N11/D11*100</f>
        <v>75</v>
      </c>
      <c r="P11" s="33">
        <f t="shared" ref="P11:P20" si="7">L11+N11</f>
        <v>409</v>
      </c>
      <c r="Q11" s="32">
        <f t="shared" ref="Q11:Q20" si="8">P11/E11*100</f>
        <v>83.130081300813004</v>
      </c>
      <c r="R11" s="21">
        <v>186.3</v>
      </c>
      <c r="S11" s="22">
        <v>7.5140000000000002</v>
      </c>
      <c r="T11" s="23">
        <f t="shared" ref="T11:T19" si="9">R11+S11</f>
        <v>193.81400000000002</v>
      </c>
    </row>
    <row r="12" spans="1:21" s="3" customFormat="1" ht="25.5" customHeight="1" x14ac:dyDescent="0.25">
      <c r="A12" s="24">
        <v>3</v>
      </c>
      <c r="B12" s="24" t="s">
        <v>19</v>
      </c>
      <c r="C12" s="25">
        <v>155</v>
      </c>
      <c r="D12" s="12">
        <v>2</v>
      </c>
      <c r="E12" s="26">
        <f t="shared" si="0"/>
        <v>157</v>
      </c>
      <c r="F12" s="27">
        <v>129</v>
      </c>
      <c r="G12" s="28">
        <f t="shared" si="1"/>
        <v>83.225806451612911</v>
      </c>
      <c r="H12" s="29">
        <v>2</v>
      </c>
      <c r="I12" s="30">
        <f t="shared" si="2"/>
        <v>100</v>
      </c>
      <c r="J12" s="26">
        <f t="shared" si="3"/>
        <v>131</v>
      </c>
      <c r="K12" s="31">
        <f t="shared" si="4"/>
        <v>83.439490445859875</v>
      </c>
      <c r="L12" s="27">
        <v>129</v>
      </c>
      <c r="M12" s="32">
        <f t="shared" si="5"/>
        <v>83.225806451612911</v>
      </c>
      <c r="N12" s="29">
        <v>2</v>
      </c>
      <c r="O12" s="28">
        <f t="shared" si="6"/>
        <v>100</v>
      </c>
      <c r="P12" s="33">
        <f t="shared" si="7"/>
        <v>131</v>
      </c>
      <c r="Q12" s="32">
        <f t="shared" si="8"/>
        <v>83.439490445859875</v>
      </c>
      <c r="R12" s="21">
        <v>68.58</v>
      </c>
      <c r="S12" s="22">
        <v>3.7010000000000001</v>
      </c>
      <c r="T12" s="23">
        <f t="shared" si="9"/>
        <v>72.280999999999992</v>
      </c>
    </row>
    <row r="13" spans="1:21" s="3" customFormat="1" ht="25.5" customHeight="1" x14ac:dyDescent="0.25">
      <c r="A13" s="24">
        <v>4</v>
      </c>
      <c r="B13" s="24" t="s">
        <v>20</v>
      </c>
      <c r="C13" s="25">
        <v>464</v>
      </c>
      <c r="D13" s="12">
        <v>1</v>
      </c>
      <c r="E13" s="26">
        <f t="shared" si="0"/>
        <v>465</v>
      </c>
      <c r="F13" s="27">
        <v>198</v>
      </c>
      <c r="G13" s="28">
        <f t="shared" si="1"/>
        <v>42.672413793103445</v>
      </c>
      <c r="H13" s="29"/>
      <c r="I13" s="30">
        <f t="shared" si="2"/>
        <v>0</v>
      </c>
      <c r="J13" s="26">
        <f t="shared" si="3"/>
        <v>198</v>
      </c>
      <c r="K13" s="31">
        <f t="shared" si="4"/>
        <v>42.58064516129032</v>
      </c>
      <c r="L13" s="27">
        <v>198</v>
      </c>
      <c r="M13" s="32">
        <f t="shared" si="5"/>
        <v>42.672413793103445</v>
      </c>
      <c r="N13" s="29"/>
      <c r="O13" s="28">
        <f t="shared" si="6"/>
        <v>0</v>
      </c>
      <c r="P13" s="33">
        <f t="shared" si="7"/>
        <v>198</v>
      </c>
      <c r="Q13" s="32">
        <f t="shared" si="8"/>
        <v>42.58064516129032</v>
      </c>
      <c r="R13" s="21">
        <v>104.4</v>
      </c>
      <c r="S13" s="22"/>
      <c r="T13" s="23">
        <f t="shared" si="9"/>
        <v>104.4</v>
      </c>
    </row>
    <row r="14" spans="1:21" s="3" customFormat="1" ht="25.5" customHeight="1" x14ac:dyDescent="0.25">
      <c r="A14" s="24">
        <v>5</v>
      </c>
      <c r="B14" s="24" t="s">
        <v>21</v>
      </c>
      <c r="C14" s="25">
        <v>295</v>
      </c>
      <c r="D14" s="12">
        <v>7</v>
      </c>
      <c r="E14" s="26">
        <f t="shared" si="0"/>
        <v>302</v>
      </c>
      <c r="F14" s="27">
        <v>98</v>
      </c>
      <c r="G14" s="28">
        <f t="shared" si="1"/>
        <v>33.220338983050844</v>
      </c>
      <c r="H14" s="29">
        <v>4</v>
      </c>
      <c r="I14" s="30">
        <f t="shared" si="2"/>
        <v>57.142857142857139</v>
      </c>
      <c r="J14" s="26">
        <f t="shared" si="3"/>
        <v>102</v>
      </c>
      <c r="K14" s="31">
        <f t="shared" si="4"/>
        <v>33.774834437086092</v>
      </c>
      <c r="L14" s="27">
        <v>98</v>
      </c>
      <c r="M14" s="32">
        <f t="shared" si="5"/>
        <v>33.220338983050844</v>
      </c>
      <c r="N14" s="29">
        <v>4</v>
      </c>
      <c r="O14" s="28">
        <f t="shared" si="6"/>
        <v>57.142857142857139</v>
      </c>
      <c r="P14" s="33">
        <f t="shared" si="7"/>
        <v>102</v>
      </c>
      <c r="Q14" s="32">
        <f t="shared" si="8"/>
        <v>33.774834437086092</v>
      </c>
      <c r="R14" s="21">
        <v>51.84</v>
      </c>
      <c r="S14" s="22">
        <v>9</v>
      </c>
      <c r="T14" s="23">
        <f t="shared" si="9"/>
        <v>60.84</v>
      </c>
    </row>
    <row r="15" spans="1:21" s="3" customFormat="1" ht="25.5" customHeight="1" x14ac:dyDescent="0.25">
      <c r="A15" s="24">
        <v>6</v>
      </c>
      <c r="B15" s="24" t="s">
        <v>22</v>
      </c>
      <c r="C15" s="25">
        <v>317</v>
      </c>
      <c r="D15" s="12">
        <v>2</v>
      </c>
      <c r="E15" s="26">
        <f t="shared" si="0"/>
        <v>319</v>
      </c>
      <c r="F15" s="27">
        <v>107</v>
      </c>
      <c r="G15" s="28">
        <f t="shared" si="1"/>
        <v>33.753943217665615</v>
      </c>
      <c r="H15" s="29">
        <v>1</v>
      </c>
      <c r="I15" s="30">
        <f t="shared" si="2"/>
        <v>50</v>
      </c>
      <c r="J15" s="26">
        <f t="shared" si="3"/>
        <v>108</v>
      </c>
      <c r="K15" s="31">
        <f t="shared" si="4"/>
        <v>33.855799373040753</v>
      </c>
      <c r="L15" s="27">
        <v>95</v>
      </c>
      <c r="M15" s="32">
        <f t="shared" si="5"/>
        <v>29.968454258675081</v>
      </c>
      <c r="N15" s="29">
        <v>1</v>
      </c>
      <c r="O15" s="28">
        <f t="shared" si="6"/>
        <v>50</v>
      </c>
      <c r="P15" s="33">
        <f t="shared" si="7"/>
        <v>96</v>
      </c>
      <c r="Q15" s="32">
        <f t="shared" si="8"/>
        <v>30.094043887147336</v>
      </c>
      <c r="R15" s="21">
        <v>49.5</v>
      </c>
      <c r="S15" s="22">
        <v>2.0550000000000002</v>
      </c>
      <c r="T15" s="23">
        <f t="shared" si="9"/>
        <v>51.555</v>
      </c>
    </row>
    <row r="16" spans="1:21" s="3" customFormat="1" ht="25.5" customHeight="1" x14ac:dyDescent="0.25">
      <c r="A16" s="24">
        <v>7</v>
      </c>
      <c r="B16" s="24" t="s">
        <v>23</v>
      </c>
      <c r="C16" s="25">
        <v>235</v>
      </c>
      <c r="D16" s="12">
        <v>5</v>
      </c>
      <c r="E16" s="26">
        <f t="shared" si="0"/>
        <v>240</v>
      </c>
      <c r="F16" s="27">
        <v>98</v>
      </c>
      <c r="G16" s="28">
        <f t="shared" si="1"/>
        <v>41.702127659574465</v>
      </c>
      <c r="H16" s="29"/>
      <c r="I16" s="30">
        <f t="shared" si="2"/>
        <v>0</v>
      </c>
      <c r="J16" s="26">
        <f t="shared" si="3"/>
        <v>98</v>
      </c>
      <c r="K16" s="31">
        <f t="shared" si="4"/>
        <v>40.833333333333336</v>
      </c>
      <c r="L16" s="27">
        <v>89</v>
      </c>
      <c r="M16" s="32">
        <f t="shared" si="5"/>
        <v>37.872340425531917</v>
      </c>
      <c r="N16" s="29"/>
      <c r="O16" s="28">
        <f t="shared" si="6"/>
        <v>0</v>
      </c>
      <c r="P16" s="33">
        <f t="shared" si="7"/>
        <v>89</v>
      </c>
      <c r="Q16" s="32">
        <f t="shared" si="8"/>
        <v>37.083333333333336</v>
      </c>
      <c r="R16" s="21">
        <v>43.38</v>
      </c>
      <c r="S16" s="22"/>
      <c r="T16" s="23">
        <f t="shared" si="9"/>
        <v>43.38</v>
      </c>
    </row>
    <row r="17" spans="1:20" s="3" customFormat="1" ht="25.5" customHeight="1" x14ac:dyDescent="0.25">
      <c r="A17" s="24">
        <v>8</v>
      </c>
      <c r="B17" s="24" t="s">
        <v>24</v>
      </c>
      <c r="C17" s="25">
        <v>169</v>
      </c>
      <c r="D17" s="12">
        <v>4</v>
      </c>
      <c r="E17" s="26">
        <f>SUM(C17:D17)</f>
        <v>173</v>
      </c>
      <c r="F17" s="27">
        <v>0</v>
      </c>
      <c r="G17" s="28">
        <f t="shared" si="1"/>
        <v>0</v>
      </c>
      <c r="H17" s="29"/>
      <c r="I17" s="30">
        <f t="shared" si="2"/>
        <v>0</v>
      </c>
      <c r="J17" s="26">
        <f t="shared" si="3"/>
        <v>0</v>
      </c>
      <c r="K17" s="31">
        <f t="shared" si="4"/>
        <v>0</v>
      </c>
      <c r="L17" s="27">
        <v>0</v>
      </c>
      <c r="M17" s="32">
        <f t="shared" si="5"/>
        <v>0</v>
      </c>
      <c r="N17" s="29"/>
      <c r="O17" s="28">
        <f t="shared" si="6"/>
        <v>0</v>
      </c>
      <c r="P17" s="33">
        <f t="shared" si="7"/>
        <v>0</v>
      </c>
      <c r="Q17" s="32">
        <f t="shared" si="8"/>
        <v>0</v>
      </c>
      <c r="R17" s="21"/>
      <c r="S17" s="22"/>
      <c r="T17" s="23">
        <f t="shared" si="9"/>
        <v>0</v>
      </c>
    </row>
    <row r="18" spans="1:20" s="3" customFormat="1" ht="25.5" customHeight="1" x14ac:dyDescent="0.25">
      <c r="A18" s="24">
        <v>9</v>
      </c>
      <c r="B18" s="24" t="s">
        <v>25</v>
      </c>
      <c r="C18" s="25">
        <v>288</v>
      </c>
      <c r="D18" s="12">
        <v>2</v>
      </c>
      <c r="E18" s="26">
        <f t="shared" si="0"/>
        <v>290</v>
      </c>
      <c r="F18" s="27">
        <v>267</v>
      </c>
      <c r="G18" s="28">
        <f t="shared" si="1"/>
        <v>92.708333333333343</v>
      </c>
      <c r="H18" s="29">
        <v>2</v>
      </c>
      <c r="I18" s="30">
        <f t="shared" si="2"/>
        <v>100</v>
      </c>
      <c r="J18" s="26">
        <f t="shared" si="3"/>
        <v>269</v>
      </c>
      <c r="K18" s="31">
        <f t="shared" si="4"/>
        <v>92.758620689655174</v>
      </c>
      <c r="L18" s="27">
        <v>262</v>
      </c>
      <c r="M18" s="32">
        <f t="shared" si="5"/>
        <v>90.972222222222214</v>
      </c>
      <c r="N18" s="29">
        <v>2</v>
      </c>
      <c r="O18" s="28">
        <f t="shared" si="6"/>
        <v>100</v>
      </c>
      <c r="P18" s="33">
        <f t="shared" si="7"/>
        <v>264</v>
      </c>
      <c r="Q18" s="32">
        <f t="shared" si="8"/>
        <v>91.034482758620697</v>
      </c>
      <c r="R18" s="21">
        <v>109.62</v>
      </c>
      <c r="S18" s="22">
        <v>4.6029999999999998</v>
      </c>
      <c r="T18" s="23">
        <f t="shared" si="9"/>
        <v>114.223</v>
      </c>
    </row>
    <row r="19" spans="1:20" s="3" customFormat="1" ht="25.5" customHeight="1" x14ac:dyDescent="0.25">
      <c r="A19" s="24">
        <v>10</v>
      </c>
      <c r="B19" s="24" t="s">
        <v>26</v>
      </c>
      <c r="C19" s="25">
        <v>202</v>
      </c>
      <c r="D19" s="12">
        <v>2</v>
      </c>
      <c r="E19" s="26">
        <f t="shared" si="0"/>
        <v>204</v>
      </c>
      <c r="F19" s="27">
        <v>158</v>
      </c>
      <c r="G19" s="28">
        <f t="shared" si="1"/>
        <v>78.21782178217822</v>
      </c>
      <c r="H19" s="29">
        <v>2</v>
      </c>
      <c r="I19" s="30">
        <f t="shared" si="2"/>
        <v>100</v>
      </c>
      <c r="J19" s="26">
        <f t="shared" si="3"/>
        <v>160</v>
      </c>
      <c r="K19" s="31">
        <f t="shared" si="4"/>
        <v>78.431372549019613</v>
      </c>
      <c r="L19" s="27"/>
      <c r="M19" s="32">
        <f t="shared" si="5"/>
        <v>0</v>
      </c>
      <c r="N19" s="29">
        <v>2</v>
      </c>
      <c r="O19" s="28">
        <f t="shared" si="6"/>
        <v>100</v>
      </c>
      <c r="P19" s="33">
        <f t="shared" si="7"/>
        <v>2</v>
      </c>
      <c r="Q19" s="32">
        <f t="shared" si="8"/>
        <v>0.98039215686274506</v>
      </c>
      <c r="R19" s="21"/>
      <c r="S19" s="22">
        <v>4.6029999999999998</v>
      </c>
      <c r="T19" s="23">
        <f t="shared" si="9"/>
        <v>4.6029999999999998</v>
      </c>
    </row>
    <row r="20" spans="1:20" s="5" customFormat="1" ht="35.25" customHeight="1" x14ac:dyDescent="0.2">
      <c r="A20" s="43" t="s">
        <v>4</v>
      </c>
      <c r="B20" s="43"/>
      <c r="C20" s="34">
        <f>SUM(C10:C19)</f>
        <v>2718</v>
      </c>
      <c r="D20" s="34">
        <f>SUM(D10:D19)</f>
        <v>41</v>
      </c>
      <c r="E20" s="34">
        <f>SUM(E10:E19)</f>
        <v>2759</v>
      </c>
      <c r="F20" s="35">
        <f>SUM(F10:F19)</f>
        <v>1599</v>
      </c>
      <c r="G20" s="36">
        <f t="shared" si="1"/>
        <v>58.83002207505519</v>
      </c>
      <c r="H20" s="35">
        <f>SUM(H10:H19)</f>
        <v>25</v>
      </c>
      <c r="I20" s="37">
        <f t="shared" si="2"/>
        <v>60.975609756097562</v>
      </c>
      <c r="J20" s="34">
        <f t="shared" si="3"/>
        <v>1624</v>
      </c>
      <c r="K20" s="38">
        <f t="shared" si="4"/>
        <v>58.861906487857915</v>
      </c>
      <c r="L20" s="35">
        <f>SUM(L10:L19)</f>
        <v>1365</v>
      </c>
      <c r="M20" s="39">
        <f t="shared" si="5"/>
        <v>50.220750551876378</v>
      </c>
      <c r="N20" s="35">
        <f>SUM(N10:N19)</f>
        <v>25</v>
      </c>
      <c r="O20" s="36">
        <f t="shared" si="6"/>
        <v>60.975609756097562</v>
      </c>
      <c r="P20" s="40">
        <f t="shared" si="7"/>
        <v>1390</v>
      </c>
      <c r="Q20" s="39">
        <f t="shared" si="8"/>
        <v>50.38057267125771</v>
      </c>
      <c r="R20" s="41">
        <f>SUM(R10:R19)</f>
        <v>658.26</v>
      </c>
      <c r="S20" s="42">
        <f>SUM(S10:S19)</f>
        <v>76.691000000000003</v>
      </c>
      <c r="T20" s="41">
        <f t="shared" ref="T20" si="10">R20+S20</f>
        <v>734.95100000000002</v>
      </c>
    </row>
  </sheetData>
  <mergeCells count="21">
    <mergeCell ref="F6:K7"/>
    <mergeCell ref="R5:T5"/>
    <mergeCell ref="A1:T1"/>
    <mergeCell ref="A2:T2"/>
    <mergeCell ref="A3:T3"/>
    <mergeCell ref="A20:B20"/>
    <mergeCell ref="R6:T7"/>
    <mergeCell ref="L6:Q7"/>
    <mergeCell ref="P8:Q8"/>
    <mergeCell ref="A4:T4"/>
    <mergeCell ref="L8:M8"/>
    <mergeCell ref="N8:O8"/>
    <mergeCell ref="C8:C9"/>
    <mergeCell ref="J8:K8"/>
    <mergeCell ref="D8:D9"/>
    <mergeCell ref="E8:E9"/>
    <mergeCell ref="A6:A9"/>
    <mergeCell ref="B6:B9"/>
    <mergeCell ref="C6:E7"/>
    <mergeCell ref="F8:G8"/>
    <mergeCell ref="H8:I8"/>
  </mergeCells>
  <pageMargins left="0.41" right="0.25" top="0.56999999999999995" bottom="0.25" header="0.6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Tháng 4</vt:lpstr>
      <vt:lpstr>'Tháng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2024-04-22T09:53:33Z</cp:lastPrinted>
  <dcterms:created xsi:type="dcterms:W3CDTF">2023-06-15T02:04:29Z</dcterms:created>
  <dcterms:modified xsi:type="dcterms:W3CDTF">2024-04-22T09:53:42Z</dcterms:modified>
</cp:coreProperties>
</file>